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1340" windowHeight="883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solver_adj" localSheetId="0" hidden="1">Sheet1!$C$9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Sheet1!$D$9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B10" i="1"/>
  <c r="E10" s="1"/>
  <c r="B11"/>
  <c r="E11" s="1"/>
  <c r="B9"/>
  <c r="E9" s="1"/>
  <c r="F10"/>
  <c r="F11"/>
  <c r="F9"/>
  <c r="B4"/>
  <c r="B5"/>
  <c r="D4"/>
  <c r="D11" s="1"/>
  <c r="D9" l="1"/>
  <c r="D10"/>
</calcChain>
</file>

<file path=xl/sharedStrings.xml><?xml version="1.0" encoding="utf-8"?>
<sst xmlns="http://schemas.openxmlformats.org/spreadsheetml/2006/main" count="20" uniqueCount="17">
  <si>
    <t xml:space="preserve">R= </t>
  </si>
  <si>
    <t>V</t>
  </si>
  <si>
    <t>f(V)</t>
  </si>
  <si>
    <t>T=</t>
  </si>
  <si>
    <t>(atm)</t>
  </si>
  <si>
    <t>(L/mol)</t>
  </si>
  <si>
    <t>(%)</t>
  </si>
  <si>
    <t>P</t>
  </si>
  <si>
    <t>Error</t>
  </si>
  <si>
    <r>
      <t>V</t>
    </r>
    <r>
      <rPr>
        <b/>
        <vertAlign val="subscript"/>
        <sz val="10"/>
        <rFont val="Arial"/>
        <family val="2"/>
      </rPr>
      <t>ideal</t>
    </r>
  </si>
  <si>
    <r>
      <t>T</t>
    </r>
    <r>
      <rPr>
        <b/>
        <vertAlign val="subscript"/>
        <sz val="10"/>
        <rFont val="Arial"/>
        <family val="2"/>
      </rPr>
      <t>r</t>
    </r>
    <r>
      <rPr>
        <b/>
        <sz val="10"/>
        <rFont val="Arial"/>
        <family val="2"/>
      </rPr>
      <t xml:space="preserve"> =</t>
    </r>
  </si>
  <si>
    <r>
      <t>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/h)</t>
    </r>
  </si>
  <si>
    <t>a =</t>
  </si>
  <si>
    <r>
      <t>T</t>
    </r>
    <r>
      <rPr>
        <b/>
        <vertAlign val="subscript"/>
        <sz val="10"/>
        <rFont val="Arial"/>
        <family val="2"/>
      </rPr>
      <t xml:space="preserve">c </t>
    </r>
    <r>
      <rPr>
        <b/>
        <sz val="10"/>
        <rFont val="Arial"/>
        <family val="2"/>
      </rPr>
      <t>=</t>
    </r>
  </si>
  <si>
    <r>
      <t>P</t>
    </r>
    <r>
      <rPr>
        <b/>
        <vertAlign val="subscript"/>
        <sz val="10"/>
        <rFont val="Arial"/>
        <family val="2"/>
      </rPr>
      <t xml:space="preserve">c </t>
    </r>
    <r>
      <rPr>
        <b/>
        <sz val="10"/>
        <rFont val="Arial"/>
        <family val="2"/>
      </rPr>
      <t>=</t>
    </r>
  </si>
  <si>
    <t>b =</t>
  </si>
  <si>
    <t>Spreadsheet of Example4-8  by A.K. Coker</t>
  </si>
</sst>
</file>

<file path=xl/styles.xml><?xml version="1.0" encoding="utf-8"?>
<styleSheet xmlns="http://schemas.openxmlformats.org/spreadsheetml/2006/main">
  <numFmts count="1">
    <numFmt numFmtId="172" formatCode="0.0"/>
  </numFmts>
  <fonts count="5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72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B17" sqref="B17"/>
    </sheetView>
  </sheetViews>
  <sheetFormatPr defaultRowHeight="12.75"/>
  <cols>
    <col min="4" max="4" width="12.42578125" bestFit="1" customWidth="1"/>
  </cols>
  <sheetData>
    <row r="1" spans="1:7">
      <c r="A1" s="1" t="s">
        <v>16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1:7" ht="14.25">
      <c r="A3" s="1" t="s">
        <v>13</v>
      </c>
      <c r="B3" s="1">
        <v>369.9</v>
      </c>
      <c r="C3" s="1" t="s">
        <v>14</v>
      </c>
      <c r="D3" s="1">
        <v>42</v>
      </c>
      <c r="E3" s="1" t="s">
        <v>0</v>
      </c>
      <c r="F3" s="1">
        <v>8.2059999999999994E-2</v>
      </c>
      <c r="G3" s="1"/>
    </row>
    <row r="4" spans="1:7">
      <c r="A4" s="1" t="s">
        <v>12</v>
      </c>
      <c r="B4" s="1">
        <f>0.42747*(F3^2*B3^2.5/D3)</f>
        <v>180.35583784734371</v>
      </c>
      <c r="C4" s="1" t="s">
        <v>15</v>
      </c>
      <c r="D4" s="1">
        <f>0.08664*(F3*B3/D3)</f>
        <v>6.2615953337142843E-2</v>
      </c>
      <c r="E4" s="1" t="s">
        <v>3</v>
      </c>
      <c r="F4" s="1">
        <v>423</v>
      </c>
      <c r="G4" s="1"/>
    </row>
    <row r="5" spans="1:7" ht="14.25">
      <c r="A5" s="1" t="s">
        <v>10</v>
      </c>
      <c r="B5" s="1">
        <f>F4/B3</f>
        <v>1.1435523114355233</v>
      </c>
      <c r="C5" s="1"/>
      <c r="D5" s="1"/>
      <c r="E5" s="1"/>
      <c r="F5" s="1"/>
      <c r="G5" s="1"/>
    </row>
    <row r="6" spans="1:7">
      <c r="A6" s="1"/>
      <c r="B6" s="1"/>
      <c r="C6" s="1"/>
      <c r="D6" s="1"/>
      <c r="E6" s="1"/>
      <c r="F6" s="1"/>
      <c r="G6" s="1"/>
    </row>
    <row r="7" spans="1:7" ht="14.25">
      <c r="A7" s="2" t="s">
        <v>7</v>
      </c>
      <c r="B7" s="2" t="s">
        <v>9</v>
      </c>
      <c r="C7" s="2" t="s">
        <v>1</v>
      </c>
      <c r="D7" s="2" t="s">
        <v>2</v>
      </c>
      <c r="E7" s="2" t="s">
        <v>8</v>
      </c>
      <c r="F7" s="2" t="s">
        <v>1</v>
      </c>
      <c r="G7" s="1"/>
    </row>
    <row r="8" spans="1:7" ht="14.25">
      <c r="A8" s="2" t="s">
        <v>4</v>
      </c>
      <c r="B8" s="2" t="s">
        <v>5</v>
      </c>
      <c r="C8" s="2" t="s">
        <v>5</v>
      </c>
      <c r="D8" s="2" t="s">
        <v>4</v>
      </c>
      <c r="E8" s="2" t="s">
        <v>6</v>
      </c>
      <c r="F8" s="2" t="s">
        <v>11</v>
      </c>
      <c r="G8" s="1"/>
    </row>
    <row r="9" spans="1:7">
      <c r="A9" s="3">
        <v>0.7</v>
      </c>
      <c r="B9" s="3">
        <f>ROUND($F$3*$F$4/A9,2)</f>
        <v>49.59</v>
      </c>
      <c r="C9" s="4">
        <v>49.398080903817515</v>
      </c>
      <c r="D9" s="3">
        <f>A9-($F$3*$F$4)/(C9-$D$4)+($B$4/(C9*(C9+$D$4)*$F$4^0.5))</f>
        <v>1.0480821117096837E-5</v>
      </c>
      <c r="E9" s="4">
        <f>(B9-C9)/C9*100</f>
        <v>0.38851528778247846</v>
      </c>
      <c r="F9" s="5">
        <f>100*C9</f>
        <v>4939.8080903817518</v>
      </c>
      <c r="G9" s="1"/>
    </row>
    <row r="10" spans="1:7">
      <c r="A10" s="3">
        <v>7</v>
      </c>
      <c r="B10" s="3">
        <f>$F$3*$F$4/A10</f>
        <v>4.9587685714285712</v>
      </c>
      <c r="C10" s="4">
        <v>4.7656404713513343</v>
      </c>
      <c r="D10" s="3">
        <f>A10-($F$3*$F$4)/(C10-$D$4)+($B$4/(C10*(C10+$D$4)*$F$4^0.5))</f>
        <v>4.5786513160256392E-4</v>
      </c>
      <c r="E10" s="4">
        <f>(B10-C10)/C10*100</f>
        <v>4.0525109109305912</v>
      </c>
      <c r="F10" s="5">
        <f>100*C10</f>
        <v>476.56404713513342</v>
      </c>
      <c r="G10" s="1"/>
    </row>
    <row r="11" spans="1:7">
      <c r="A11" s="3">
        <v>70</v>
      </c>
      <c r="B11" s="3">
        <f>$F$3*$F$4/A11</f>
        <v>0.49587685714285712</v>
      </c>
      <c r="C11" s="4">
        <v>0.26824513929318688</v>
      </c>
      <c r="D11" s="3">
        <f>A11-($F$3*$F$4)/(C11-$D$4)+($B$4/(C11*(C11+$D$4)*$F$4^0.5))</f>
        <v>9.8349563401711748E-5</v>
      </c>
      <c r="E11" s="4">
        <f>(B11-C11)/C11*100</f>
        <v>84.859587185612725</v>
      </c>
      <c r="F11" s="5">
        <f>100*C11</f>
        <v>26.824513929318687</v>
      </c>
      <c r="G11" s="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a.k. coker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a.k.coker</dc:creator>
  <cp:lastModifiedBy>Hewlett Packard</cp:lastModifiedBy>
  <cp:lastPrinted>2006-10-11T14:43:49Z</cp:lastPrinted>
  <dcterms:created xsi:type="dcterms:W3CDTF">2004-12-01T08:25:20Z</dcterms:created>
  <dcterms:modified xsi:type="dcterms:W3CDTF">2016-03-12T01:46:59Z</dcterms:modified>
</cp:coreProperties>
</file>